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630" windowWidth="19575" windowHeight="7380"/>
  </bookViews>
  <sheets>
    <sheet name="List1" sheetId="1" r:id="rId1"/>
    <sheet name="List2" sheetId="2" r:id="rId2"/>
    <sheet name="List3" sheetId="3" r:id="rId3"/>
  </sheets>
  <calcPr calcId="124519"/>
</workbook>
</file>

<file path=xl/calcChain.xml><?xml version="1.0" encoding="utf-8"?>
<calcChain xmlns="http://schemas.openxmlformats.org/spreadsheetml/2006/main">
  <c r="D21" i="1"/>
  <c r="D22"/>
  <c r="D23"/>
  <c r="D20"/>
  <c r="D13"/>
  <c r="D14"/>
  <c r="D15"/>
  <c r="D16"/>
  <c r="D12"/>
  <c r="D8"/>
  <c r="D6"/>
  <c r="D7"/>
  <c r="D5"/>
</calcChain>
</file>

<file path=xl/sharedStrings.xml><?xml version="1.0" encoding="utf-8"?>
<sst xmlns="http://schemas.openxmlformats.org/spreadsheetml/2006/main" count="72" uniqueCount="57">
  <si>
    <t>Opatření číslo</t>
  </si>
  <si>
    <t>Název</t>
  </si>
  <si>
    <t>Vazba na specifický cíl a opatření OP</t>
  </si>
  <si>
    <t>Podporované aktivity (zkráceně</t>
  </si>
  <si>
    <t>Oprávnění příjemci podpory</t>
  </si>
  <si>
    <t>SC 1.2 Zvýšení podílu udržitelných forem dopravy</t>
  </si>
  <si>
    <t>zvýšení bezpečnosti železniční, silniční, cyklistické a pěší dopravy • rozvoj cyklodopravy (cyklotrasy, cyklostezky, pruhy pro cyklisty</t>
  </si>
  <si>
    <t>obce, DSO, organizace zřizované nebo zakládané obcemi, organizace zřizované nebo zakládané DSO, provozovatelé dráhy nebo drážní dopravy podle zákona č. 266/1994 Sb., o drahách</t>
  </si>
  <si>
    <t>Rozvoj sociálních služeb</t>
  </si>
  <si>
    <t>SC 2.1 Zvýšení kvality a dostupnosti služeb vedoucí k sociální inkluzi</t>
  </si>
  <si>
    <t>zřizování komunitní centra • infrastruktura pro terénní, ambulantní a nízkokapacitní pobytové formy sociálních, zdravotních a návazných služeb • sociální bydlení</t>
  </si>
  <si>
    <t>sociální služby: NNO, organizační složky státu, příspěvkové organizace organizačních složek státu, obce, organizace zřizované nebo zakládané obcemi, DSO, organizace zřizované nebo zakládané DSO, církve, církevní organizace; sociální bydlení: obce, NNO, církve, církevní organizace</t>
  </si>
  <si>
    <t>Vhodné podmínky pro sociální podnikání</t>
  </si>
  <si>
    <t>SC 2.2 Vznik nových a rozvoj existujících podnikatelských aktivit v oblasti sociálního podnikání</t>
  </si>
  <si>
    <t>výstavba, rekonstrukce, rozšíření a vybavení sociálních podniků na vymezeném území</t>
  </si>
  <si>
    <t>OSVČ, MSP, organizace zřizované nebo zakládané obcemi, DSO, organizace zřizované nebo zakládané DSO,NNO, církve, církevní organizace</t>
  </si>
  <si>
    <t>Kvalitní podmínky pro vzdělávání</t>
  </si>
  <si>
    <t>SC 2.4 Zvýšení kvality a dostupnosti infrastruktury pro vzdělávání a celoživotní učení</t>
  </si>
  <si>
    <t>zařízení péče o děti do 3 let, školy a školská zařízení v oblasti předškolního, základního a středního vzdělávání a vyšší odborné školy, další subjekty podílející se na realizaci vzdělávacích aktivit, obce, organizace zřizované nebo zakládané obcemi, NNO, církve, církevní organizace</t>
  </si>
  <si>
    <t>Alokace Kč na opatření</t>
  </si>
  <si>
    <t>celková alokace:</t>
  </si>
  <si>
    <t>INTEGROVANÝ OPERAČNÍ PROGRAM</t>
  </si>
  <si>
    <t>OPERAČNÍ PROGRAM ZAMĚSTNANOST</t>
  </si>
  <si>
    <t>Rozvoj a modernizace sociálních služeb</t>
  </si>
  <si>
    <t>Specifický cíl 2.3.1: Zvýšit zapojení lokálních aktérů do řešení problémů nezaměstnanosti a sociálního začleňování ve venkovských oblastech</t>
  </si>
  <si>
    <t>Poskytovatelé sociálních služeb registrovaní dle zákona č. 108/2006 Sb., o sociálních službách, Nestátní neziskové organizace, Obce dle zákona č. 128/2000 Sb., o obcích, Organizace zřizované obcemi působící v sociální oblasti, Dobrovolné svazky obcí, MAS, Vzdělávací a poradenské instituce , Školy a školská zařízení; Obchodní korporace (veřejná ;obchodní společnost, komanditní společnost, společnost s ručením omezeným, akciová společnost, evropská společnost, evropské hospodářské zájmové sdružení, družstva - družstvo, sociální družstvo, evropská družstevní společnost), OSVČ - Sociální podniky (v případě sociálního podnikání nejsou oprávněnými žadateli NNO; je-li jedním ze zřizovatelů obec, její celkový vlastnický podíl v podniku musí být menší než 50%; je-li zřizovatelem více obcí, vlastnický podíl každé z těchto obcí musí být menší než 50 %)</t>
  </si>
  <si>
    <t>Rozvoj poradenství v oblasti sociálního vyloučení a sociálních služeb</t>
  </si>
  <si>
    <t>Podpora zaměstnanosti</t>
  </si>
  <si>
    <t xml:space="preserve">Podpora a rozvoj sociálního podnikání </t>
  </si>
  <si>
    <t>Podpora rodin</t>
  </si>
  <si>
    <t>celková výče dotace:</t>
  </si>
  <si>
    <t>Alokace %</t>
  </si>
  <si>
    <t>Zkvalitnění zázemí sociálních služeb a zařízení včetně materiálového vybavení – vyšší úroveň péče o klienty. Vznik nových sociálních služeb, jež budou v souladu s komunitními plány sociálních služeb a principem udržitelnosti.</t>
  </si>
  <si>
    <t xml:space="preserve">Zvyšování uplatnitelnosti osob ohrožených sociálním vyloučením nebo osob sociálně vyloučených ve společnosti a na trhu práce. Podpora vytváření nových pracovních míst. Tvorba pracovních míst pro příslušníky cílových skupin. Podpora uplatnění na trhu práce formou příspěvku na úhradu mzdových nákladů zaměstnavatelům. Podpora umístění na uvolněná pracovní místa  </t>
  </si>
  <si>
    <t>Vznik a rozvoj (rozšíření kapacity podniku) nových podnikatelských aktivit v oblasti sociálního podnikání. Marketing sociálního podniku. Provozování sociálního podnikání.</t>
  </si>
  <si>
    <t>Podpora zařízení, která doplní chybějící kapacitu stávajících institucionálních forem zařízení (typu školní družiny, kluby), s možností podpory příměstských táborů v době školních prázdnin.</t>
  </si>
  <si>
    <t>PROGRAM ROZVOJE VENKOVA</t>
  </si>
  <si>
    <t>Rozvoj zemědělských podniků</t>
  </si>
  <si>
    <t>Článek 17, odstavec 1., písmeno a) Investice do zemědělských podniků</t>
  </si>
  <si>
    <t>Zemědělský podnikatel.</t>
  </si>
  <si>
    <t>Podpora zpracování zemědělské produkce</t>
  </si>
  <si>
    <t>Článek 17, odstavec 1., písmeno b) Zpracování a uvádění na trh zemědělských produktů</t>
  </si>
  <si>
    <t>Zemědělský podnikatel, výrobce potravin, výrobce krmiv nebo jiné subjekty aktivní ve zpracování, uvádění na trh a vývoji zemědělských produktů uvedených v příloze I Smlouvy o fungování EU jako vstupní produkt.</t>
  </si>
  <si>
    <t>Obnova zemědělské infrastruktury</t>
  </si>
  <si>
    <t>Článek 17, odstavec 1., písmeno c) Zemědělská infrastruktura</t>
  </si>
  <si>
    <t>Obec nebo zemědělský podnikatel.</t>
  </si>
  <si>
    <t>Podpora podnikání na venkově</t>
  </si>
  <si>
    <t>Článek 19, odstavec 1., písmeno b) Podpora investic na založení nebo rozvoj nezemědělských činností</t>
  </si>
  <si>
    <t>Podnikatelské subjekty (FO a PO) - mikropodniky a malé podniky ve venkovských oblastech, jakož i zemědělci.</t>
  </si>
  <si>
    <t>Zvýšení životaschopnosti zemědělských podniků a konkurenceschopnosti všech druhů zemědělské činnosti</t>
  </si>
  <si>
    <t xml:space="preserve">Podpora je zaměřena na investice, které se týkají zpracování, uvádění na trh nebo vývoje zemědělských produktů </t>
  </si>
  <si>
    <t xml:space="preserve">Podpora je zaměřena na investice, které se týkají infrastruktury související s rozvojem, modernizací nebo přizpůsobením se zemědělství, včetně přístupu k zemědělské půdě. </t>
  </si>
  <si>
    <t>Podpora zahrnuje investice na založení a rozvoj nezemědělských činností.</t>
  </si>
  <si>
    <t>STRATEGIE ROZVOJE ÚZEMÍ MAS HLUČÍNSKO - PROGRAMOVÉ RÁMCE</t>
  </si>
  <si>
    <t>rozšíření kapacit pro předškolní vzdělávání; výstavba, rekonstrukce a vybavení odborných učeben, laboratoří, dílen a pozemků pro výuku přírodovědných a technických oborů, rekonstrukce a vybavení vzdělávacích zařízení pro rozvoj vybraných klíčových kompetencí, úpravy budov a učeben, vybavení pro žáky se SVP, rozvoj vnitřní konektivity škol a školských zařízení, připojení k internetu</t>
  </si>
  <si>
    <r>
      <t xml:space="preserve">Bezpečná </t>
    </r>
    <r>
      <rPr>
        <sz val="12"/>
        <color theme="1"/>
        <rFont val="Calibri"/>
        <family val="2"/>
        <charset val="238"/>
        <scheme val="minor"/>
      </rPr>
      <t> </t>
    </r>
    <r>
      <rPr>
        <b/>
        <sz val="12"/>
        <color rgb="FF000000"/>
        <rFont val="Calibri"/>
        <family val="2"/>
        <charset val="238"/>
        <scheme val="minor"/>
      </rPr>
      <t>doprava</t>
    </r>
  </si>
  <si>
    <t>Fiche číslo</t>
  </si>
</sst>
</file>

<file path=xl/styles.xml><?xml version="1.0" encoding="utf-8"?>
<styleSheet xmlns="http://schemas.openxmlformats.org/spreadsheetml/2006/main">
  <numFmts count="2">
    <numFmt numFmtId="44" formatCode="_-* #,##0.00\ &quot;Kč&quot;_-;\-* #,##0.00\ &quot;Kč&quot;_-;_-* &quot;-&quot;??\ &quot;Kč&quot;_-;_-@_-"/>
    <numFmt numFmtId="165" formatCode="_-* #,##0\ &quot;Kč&quot;_-;\-* #,##0\ &quot;Kč&quot;_-;_-* &quot;-&quot;??\ &quot;Kč&quot;_-;_-@_-"/>
  </numFmts>
  <fonts count="14">
    <font>
      <sz val="11"/>
      <color theme="1"/>
      <name val="Calibri"/>
      <family val="2"/>
      <charset val="238"/>
      <scheme val="minor"/>
    </font>
    <font>
      <sz val="11"/>
      <color theme="1"/>
      <name val="Calibri"/>
      <family val="2"/>
      <charset val="238"/>
      <scheme val="minor"/>
    </font>
    <font>
      <b/>
      <sz val="14"/>
      <color theme="1"/>
      <name val="Calibri"/>
      <family val="2"/>
      <charset val="238"/>
      <scheme val="minor"/>
    </font>
    <font>
      <b/>
      <sz val="16"/>
      <color rgb="FFFF0000"/>
      <name val="Calibri"/>
      <family val="2"/>
      <charset val="238"/>
      <scheme val="minor"/>
    </font>
    <font>
      <b/>
      <sz val="18"/>
      <color theme="1"/>
      <name val="Calibri"/>
      <family val="2"/>
      <charset val="238"/>
      <scheme val="minor"/>
    </font>
    <font>
      <sz val="12"/>
      <color theme="1"/>
      <name val="Calibri"/>
      <family val="2"/>
      <charset val="238"/>
      <scheme val="minor"/>
    </font>
    <font>
      <b/>
      <sz val="22"/>
      <color theme="1"/>
      <name val="Calibri"/>
      <family val="2"/>
      <charset val="238"/>
      <scheme val="minor"/>
    </font>
    <font>
      <b/>
      <sz val="16"/>
      <color theme="1"/>
      <name val="Calibri"/>
      <family val="2"/>
      <charset val="238"/>
      <scheme val="minor"/>
    </font>
    <font>
      <b/>
      <sz val="12"/>
      <color theme="1"/>
      <name val="Calibri"/>
      <family val="2"/>
      <charset val="238"/>
      <scheme val="minor"/>
    </font>
    <font>
      <sz val="10"/>
      <color theme="1"/>
      <name val="Calibri"/>
      <family val="2"/>
      <charset val="238"/>
      <scheme val="minor"/>
    </font>
    <font>
      <b/>
      <sz val="12"/>
      <color rgb="FF000000"/>
      <name val="Calibri"/>
      <family val="2"/>
      <charset val="238"/>
      <scheme val="minor"/>
    </font>
    <font>
      <i/>
      <sz val="11"/>
      <color rgb="FF000000"/>
      <name val="Calibri"/>
      <family val="2"/>
      <charset val="238"/>
    </font>
    <font>
      <sz val="10"/>
      <color rgb="FF000000"/>
      <name val="Calibri"/>
      <family val="2"/>
      <charset val="238"/>
      <scheme val="minor"/>
    </font>
    <font>
      <sz val="28"/>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6">
    <xf numFmtId="0" fontId="0" fillId="0" borderId="0" xfId="0"/>
    <xf numFmtId="1" fontId="3" fillId="2" borderId="1" xfId="2"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6" fillId="0" borderId="0" xfId="0" applyFont="1"/>
    <xf numFmtId="0" fontId="0" fillId="2" borderId="0" xfId="0" applyFill="1"/>
    <xf numFmtId="165" fontId="7" fillId="2"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165" fontId="7" fillId="2" borderId="0" xfId="1"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vertical="top" wrapText="1"/>
    </xf>
    <xf numFmtId="0" fontId="9" fillId="0" borderId="1" xfId="0" applyFont="1" applyBorder="1" applyAlignment="1">
      <alignment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3" fillId="0" borderId="1" xfId="0" applyFont="1" applyBorder="1" applyAlignment="1">
      <alignment horizontal="center" vertical="center"/>
    </xf>
    <xf numFmtId="165" fontId="7" fillId="0" borderId="0" xfId="1" applyNumberFormat="1" applyFont="1"/>
    <xf numFmtId="165" fontId="7" fillId="0" borderId="1" xfId="0" applyNumberFormat="1" applyFont="1" applyBorder="1" applyAlignment="1">
      <alignment vertical="center"/>
    </xf>
    <xf numFmtId="0" fontId="11" fillId="2" borderId="1" xfId="0" applyFont="1" applyFill="1" applyBorder="1" applyAlignment="1">
      <alignment vertical="top" wrapText="1"/>
    </xf>
    <xf numFmtId="0" fontId="11" fillId="2" borderId="1" xfId="0" applyFont="1" applyFill="1" applyBorder="1" applyAlignment="1">
      <alignment horizontal="left" vertical="top" wrapText="1"/>
    </xf>
    <xf numFmtId="0" fontId="12" fillId="0" borderId="1" xfId="0" applyFont="1" applyBorder="1" applyAlignment="1">
      <alignment vertical="top" wrapText="1"/>
    </xf>
    <xf numFmtId="0" fontId="0" fillId="0" borderId="1" xfId="0" applyBorder="1" applyAlignment="1">
      <alignment horizontal="center" vertical="center"/>
    </xf>
    <xf numFmtId="0" fontId="13" fillId="0" borderId="0" xfId="0" applyFont="1"/>
    <xf numFmtId="165" fontId="4" fillId="2" borderId="0" xfId="1" applyNumberFormat="1" applyFont="1" applyFill="1" applyBorder="1" applyAlignment="1">
      <alignment horizontal="right" vertical="center" wrapText="1"/>
    </xf>
    <xf numFmtId="0" fontId="12" fillId="0" borderId="1" xfId="0" applyFont="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1" xfId="0" applyFont="1" applyFill="1" applyBorder="1" applyAlignment="1">
      <alignment vertical="top" wrapText="1"/>
    </xf>
    <xf numFmtId="0" fontId="8"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0" fillId="2" borderId="1" xfId="0" applyFont="1" applyFill="1" applyBorder="1" applyAlignment="1">
      <alignment horizontal="center" vertical="center" wrapText="1"/>
    </xf>
  </cellXfs>
  <cellStyles count="3">
    <cellStyle name="měny" xfId="1" builtinId="4"/>
    <cellStyle name="normální" xfId="0" builtinId="0"/>
    <cellStyle name="pro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23"/>
  <sheetViews>
    <sheetView tabSelected="1" topLeftCell="A16" zoomScale="90" zoomScaleNormal="90" workbookViewId="0">
      <selection activeCell="C20" sqref="C20"/>
    </sheetView>
  </sheetViews>
  <sheetFormatPr defaultRowHeight="15"/>
  <cols>
    <col min="1" max="1" width="11.42578125" customWidth="1"/>
    <col min="2" max="2" width="17.42578125" customWidth="1"/>
    <col min="3" max="3" width="9.7109375" customWidth="1"/>
    <col min="4" max="4" width="24.85546875" customWidth="1"/>
    <col min="5" max="5" width="20.5703125" customWidth="1"/>
    <col min="6" max="6" width="34.7109375" customWidth="1"/>
    <col min="7" max="7" width="47" customWidth="1"/>
  </cols>
  <sheetData>
    <row r="1" spans="1:7" ht="58.5" customHeight="1">
      <c r="A1" s="21" t="s">
        <v>53</v>
      </c>
    </row>
    <row r="3" spans="1:7" ht="28.5">
      <c r="A3" s="3" t="s">
        <v>21</v>
      </c>
      <c r="F3" t="s">
        <v>30</v>
      </c>
      <c r="G3" s="22">
        <v>90556000</v>
      </c>
    </row>
    <row r="4" spans="1:7" s="4" customFormat="1" ht="30">
      <c r="A4" s="18" t="s">
        <v>0</v>
      </c>
      <c r="B4" s="18" t="s">
        <v>1</v>
      </c>
      <c r="C4" s="17" t="s">
        <v>31</v>
      </c>
      <c r="D4" s="17" t="s">
        <v>19</v>
      </c>
      <c r="E4" s="18" t="s">
        <v>2</v>
      </c>
      <c r="F4" s="18" t="s">
        <v>3</v>
      </c>
      <c r="G4" s="18" t="s">
        <v>4</v>
      </c>
    </row>
    <row r="5" spans="1:7" ht="61.5" customHeight="1">
      <c r="A5" s="6">
        <v>1</v>
      </c>
      <c r="B5" s="30" t="s">
        <v>55</v>
      </c>
      <c r="C5" s="1">
        <v>55</v>
      </c>
      <c r="D5" s="5">
        <f>C5*$G$3*0.01</f>
        <v>49805800</v>
      </c>
      <c r="E5" s="31" t="s">
        <v>5</v>
      </c>
      <c r="F5" s="27" t="s">
        <v>6</v>
      </c>
      <c r="G5" s="27" t="s">
        <v>7</v>
      </c>
    </row>
    <row r="6" spans="1:7" ht="76.5">
      <c r="A6" s="6">
        <v>2</v>
      </c>
      <c r="B6" s="30" t="s">
        <v>8</v>
      </c>
      <c r="C6" s="2">
        <v>18</v>
      </c>
      <c r="D6" s="5">
        <f t="shared" ref="D6:D8" si="0">C6*$G$3*0.01</f>
        <v>16300080</v>
      </c>
      <c r="E6" s="31" t="s">
        <v>9</v>
      </c>
      <c r="F6" s="28" t="s">
        <v>10</v>
      </c>
      <c r="G6" s="28" t="s">
        <v>11</v>
      </c>
    </row>
    <row r="7" spans="1:7" ht="63.75">
      <c r="A7" s="6">
        <v>3</v>
      </c>
      <c r="B7" s="30" t="s">
        <v>12</v>
      </c>
      <c r="C7" s="2">
        <v>5</v>
      </c>
      <c r="D7" s="5">
        <f t="shared" si="0"/>
        <v>4527800</v>
      </c>
      <c r="E7" s="31" t="s">
        <v>13</v>
      </c>
      <c r="F7" s="27" t="s">
        <v>14</v>
      </c>
      <c r="G7" s="27" t="s">
        <v>15</v>
      </c>
    </row>
    <row r="8" spans="1:7" ht="121.5" customHeight="1">
      <c r="A8" s="6">
        <v>4</v>
      </c>
      <c r="B8" s="30" t="s">
        <v>16</v>
      </c>
      <c r="C8" s="2">
        <v>22</v>
      </c>
      <c r="D8" s="5">
        <f t="shared" si="0"/>
        <v>19922320</v>
      </c>
      <c r="E8" s="31" t="s">
        <v>17</v>
      </c>
      <c r="F8" s="27" t="s">
        <v>54</v>
      </c>
      <c r="G8" s="27" t="s">
        <v>18</v>
      </c>
    </row>
    <row r="10" spans="1:7" ht="28.5">
      <c r="A10" s="3" t="s">
        <v>22</v>
      </c>
      <c r="F10" t="s">
        <v>20</v>
      </c>
      <c r="G10" s="7">
        <v>10552000</v>
      </c>
    </row>
    <row r="11" spans="1:7" ht="30">
      <c r="A11" s="18" t="s">
        <v>0</v>
      </c>
      <c r="B11" s="18" t="s">
        <v>1</v>
      </c>
      <c r="C11" s="17" t="s">
        <v>31</v>
      </c>
      <c r="D11" s="17" t="s">
        <v>19</v>
      </c>
      <c r="E11" s="18" t="s">
        <v>2</v>
      </c>
      <c r="F11" s="18" t="s">
        <v>3</v>
      </c>
      <c r="G11" s="18" t="s">
        <v>4</v>
      </c>
    </row>
    <row r="12" spans="1:7" ht="89.25" customHeight="1">
      <c r="A12" s="35">
        <v>1</v>
      </c>
      <c r="B12" s="29" t="s">
        <v>23</v>
      </c>
      <c r="C12" s="2">
        <v>45</v>
      </c>
      <c r="D12" s="8">
        <f>C12*0.01*$G$10</f>
        <v>4748400</v>
      </c>
      <c r="E12" s="32" t="s">
        <v>24</v>
      </c>
      <c r="F12" s="10" t="s">
        <v>32</v>
      </c>
      <c r="G12" s="24" t="s">
        <v>25</v>
      </c>
    </row>
    <row r="13" spans="1:7" ht="99" customHeight="1">
      <c r="A13" s="35">
        <v>2</v>
      </c>
      <c r="B13" s="29" t="s">
        <v>26</v>
      </c>
      <c r="C13" s="2">
        <v>10</v>
      </c>
      <c r="D13" s="8">
        <f t="shared" ref="D13:D16" si="1">C13*0.01*$G$10</f>
        <v>1055200</v>
      </c>
      <c r="E13" s="33"/>
      <c r="F13" s="12" t="s">
        <v>32</v>
      </c>
      <c r="G13" s="25"/>
    </row>
    <row r="14" spans="1:7" ht="128.25" customHeight="1">
      <c r="A14" s="35">
        <v>3</v>
      </c>
      <c r="B14" s="30" t="s">
        <v>27</v>
      </c>
      <c r="C14" s="2">
        <v>25</v>
      </c>
      <c r="D14" s="8">
        <f t="shared" si="1"/>
        <v>2638000</v>
      </c>
      <c r="E14" s="33"/>
      <c r="F14" s="13" t="s">
        <v>33</v>
      </c>
      <c r="G14" s="25"/>
    </row>
    <row r="15" spans="1:7" ht="65.25" customHeight="1">
      <c r="A15" s="35">
        <v>4</v>
      </c>
      <c r="B15" s="30" t="s">
        <v>28</v>
      </c>
      <c r="C15" s="2">
        <v>10</v>
      </c>
      <c r="D15" s="8">
        <f t="shared" si="1"/>
        <v>1055200</v>
      </c>
      <c r="E15" s="33"/>
      <c r="F15" s="9" t="s">
        <v>34</v>
      </c>
      <c r="G15" s="25"/>
    </row>
    <row r="16" spans="1:7" ht="79.5" customHeight="1">
      <c r="A16" s="35">
        <v>5</v>
      </c>
      <c r="B16" s="30" t="s">
        <v>29</v>
      </c>
      <c r="C16" s="2">
        <v>10</v>
      </c>
      <c r="D16" s="8">
        <f t="shared" si="1"/>
        <v>1055200</v>
      </c>
      <c r="E16" s="34"/>
      <c r="F16" s="11" t="s">
        <v>35</v>
      </c>
      <c r="G16" s="26"/>
    </row>
    <row r="18" spans="1:7" ht="28.5">
      <c r="A18" s="3" t="s">
        <v>36</v>
      </c>
      <c r="F18" t="s">
        <v>30</v>
      </c>
      <c r="G18" s="15">
        <v>23765373</v>
      </c>
    </row>
    <row r="19" spans="1:7" ht="30">
      <c r="A19" s="18" t="s">
        <v>56</v>
      </c>
      <c r="B19" s="18" t="s">
        <v>1</v>
      </c>
      <c r="C19" s="17" t="s">
        <v>31</v>
      </c>
      <c r="D19" s="17" t="s">
        <v>19</v>
      </c>
      <c r="E19" s="18" t="s">
        <v>2</v>
      </c>
      <c r="F19" s="18" t="s">
        <v>3</v>
      </c>
      <c r="G19" s="18" t="s">
        <v>4</v>
      </c>
    </row>
    <row r="20" spans="1:7" ht="47.25">
      <c r="A20" s="20">
        <v>1</v>
      </c>
      <c r="B20" s="30" t="s">
        <v>37</v>
      </c>
      <c r="C20" s="14">
        <v>42</v>
      </c>
      <c r="D20" s="16">
        <f>C20*0.01*$G$18</f>
        <v>9981456.6600000001</v>
      </c>
      <c r="E20" s="13" t="s">
        <v>38</v>
      </c>
      <c r="F20" s="23" t="s">
        <v>49</v>
      </c>
      <c r="G20" s="13" t="s">
        <v>39</v>
      </c>
    </row>
    <row r="21" spans="1:7" ht="63">
      <c r="A21" s="20">
        <v>2</v>
      </c>
      <c r="B21" s="30" t="s">
        <v>40</v>
      </c>
      <c r="C21" s="14">
        <v>15</v>
      </c>
      <c r="D21" s="16">
        <f t="shared" ref="D21:D23" si="2">C21*0.01*$G$18</f>
        <v>3564805.9499999997</v>
      </c>
      <c r="E21" s="19" t="s">
        <v>41</v>
      </c>
      <c r="F21" s="23" t="s">
        <v>50</v>
      </c>
      <c r="G21" s="13" t="s">
        <v>42</v>
      </c>
    </row>
    <row r="22" spans="1:7" ht="63.75">
      <c r="A22" s="20">
        <v>3</v>
      </c>
      <c r="B22" s="29" t="s">
        <v>43</v>
      </c>
      <c r="C22" s="14">
        <v>8</v>
      </c>
      <c r="D22" s="16">
        <f t="shared" si="2"/>
        <v>1901229.84</v>
      </c>
      <c r="E22" s="13" t="s">
        <v>44</v>
      </c>
      <c r="F22" s="23" t="s">
        <v>51</v>
      </c>
      <c r="G22" s="13" t="s">
        <v>45</v>
      </c>
    </row>
    <row r="23" spans="1:7" ht="63.75">
      <c r="A23" s="20">
        <v>4</v>
      </c>
      <c r="B23" s="29" t="s">
        <v>46</v>
      </c>
      <c r="C23" s="14">
        <v>35</v>
      </c>
      <c r="D23" s="16">
        <f t="shared" si="2"/>
        <v>8317880.5500000007</v>
      </c>
      <c r="E23" s="19" t="s">
        <v>47</v>
      </c>
      <c r="F23" s="23" t="s">
        <v>52</v>
      </c>
      <c r="G23" s="13" t="s">
        <v>48</v>
      </c>
    </row>
  </sheetData>
  <mergeCells count="2">
    <mergeCell ref="E12:E16"/>
    <mergeCell ref="G12:G1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Radim</dc:creator>
  <cp:lastModifiedBy>Radim</cp:lastModifiedBy>
  <dcterms:created xsi:type="dcterms:W3CDTF">2015-12-02T20:42:22Z</dcterms:created>
  <dcterms:modified xsi:type="dcterms:W3CDTF">2015-12-02T22:00:06Z</dcterms:modified>
</cp:coreProperties>
</file>